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5" windowWidth="15120" windowHeight="8010" activeTab="2"/>
  </bookViews>
  <sheets>
    <sheet name="Таблица 14" sheetId="1" r:id="rId1"/>
    <sheet name="Таблица 15" sheetId="3" r:id="rId2"/>
    <sheet name="Таблица 16" sheetId="4" r:id="rId3"/>
  </sheets>
  <definedNames>
    <definedName name="_xlnm.Print_Area" localSheetId="0">'Таблица 14'!$A$1:$N$48</definedName>
  </definedNames>
  <calcPr calcId="162913"/>
</workbook>
</file>

<file path=xl/calcChain.xml><?xml version="1.0" encoding="utf-8"?>
<calcChain xmlns="http://schemas.openxmlformats.org/spreadsheetml/2006/main">
  <c r="I33" i="4" l="1"/>
  <c r="I32" i="4" l="1"/>
  <c r="G32" i="4"/>
  <c r="I34" i="4"/>
  <c r="G34" i="4"/>
  <c r="G33" i="4"/>
  <c r="I31" i="4"/>
  <c r="I35" i="4" s="1"/>
  <c r="G31" i="4"/>
  <c r="G35" i="4" s="1"/>
</calcChain>
</file>

<file path=xl/sharedStrings.xml><?xml version="1.0" encoding="utf-8"?>
<sst xmlns="http://schemas.openxmlformats.org/spreadsheetml/2006/main" count="195" uniqueCount="85">
  <si>
    <t>Номер источника выброса</t>
  </si>
  <si>
    <t>Загрязняющее вещество</t>
  </si>
  <si>
    <t>Источник выделения (цех, участок), наименование технологического оборудования</t>
  </si>
  <si>
    <t>код</t>
  </si>
  <si>
    <t>наименование</t>
  </si>
  <si>
    <t>мг/м3</t>
  </si>
  <si>
    <t>г/с</t>
  </si>
  <si>
    <t>т/год</t>
  </si>
  <si>
    <t>Кадмий и его соединения (в пересчете на кадмий)</t>
  </si>
  <si>
    <t>Ртуть и её соединения (в пересчете на ртуть)</t>
  </si>
  <si>
    <t>Свинец и его соединения (в пересчете на свинец)</t>
  </si>
  <si>
    <t>Азот (IV) оксид (азота диоксид)</t>
  </si>
  <si>
    <t>Азот (II) оксид (азота оксид)</t>
  </si>
  <si>
    <t>Бенз/а/пирен</t>
  </si>
  <si>
    <t>Твердые частицы суммарно (недифференцированная по составу пыль (аэрозоль))</t>
  </si>
  <si>
    <t>Система контроля за выбросами загрязняющих веществ (АСК) и парниковых газов</t>
  </si>
  <si>
    <t>Аммиак</t>
  </si>
  <si>
    <t>Серная кислота</t>
  </si>
  <si>
    <t>Таблица 14</t>
  </si>
  <si>
    <t>Источник выделения (цех, участок, наименование технологического оборудования)</t>
  </si>
  <si>
    <t>Таблица 15</t>
  </si>
  <si>
    <t>Углерод оксид (окись углерода)</t>
  </si>
  <si>
    <t>Контролируемое загрязняющее вещество</t>
  </si>
  <si>
    <t>Таблица 16</t>
  </si>
  <si>
    <t>Азот (IV) оксид (азота диоксид</t>
  </si>
  <si>
    <t>Газоанализатор Ultramat 23               Газоанализатор Ultramat 23</t>
  </si>
  <si>
    <t>Сера диоксид (ангидрид сернистый)</t>
  </si>
  <si>
    <t>VII Охрана атмосферного воздуха</t>
  </si>
  <si>
    <t>№ п/п</t>
  </si>
  <si>
    <t>класс опасности</t>
  </si>
  <si>
    <t>-</t>
  </si>
  <si>
    <t>Параметры источников выбросов загрязняющих веществ в атмосферный воздух</t>
  </si>
  <si>
    <t>Оснащение газоочистными установками (далее - ГОУ), автоматизированными системами контроля выбросов (далее - АСК)</t>
  </si>
  <si>
    <t>Нормативы допустимых выбросов</t>
  </si>
  <si>
    <t>название АСК</t>
  </si>
  <si>
    <t>группа ГОУ, количество ступеней очистки</t>
  </si>
  <si>
    <t>Нормативное содержание кислорода в отходящих газах, процентов</t>
  </si>
  <si>
    <t xml:space="preserve"> </t>
  </si>
  <si>
    <t xml:space="preserve">филиала "Бобруйская ТЭЦ-2" РУП "Могилевэнерго" </t>
  </si>
  <si>
    <t>Котельный цех. Котлоагрегаты БКЗ-210 ст.1, БКЗ-210 ст.2, БКЗ-210 ст.3, БКЗ-210 ст.4, БКЗ-420 ст.5, БКЗ-420 ст.6, ПТВМ-100 ст.1в, КВГМ-180 ст. 4в, КВГМ-180 ст.5в (основное топливо)</t>
  </si>
  <si>
    <t>1           (режим работы 1)</t>
  </si>
  <si>
    <t>1           (режим работы 2)</t>
  </si>
  <si>
    <t>Твердые частицы суммарно (недифференцированная по составу пыль/аэрозоль)</t>
  </si>
  <si>
    <t>2           (режим работы 1)</t>
  </si>
  <si>
    <t>2          (режим работы 2)</t>
  </si>
  <si>
    <t>Топливно-транспортный цех. Мазутоловушка</t>
  </si>
  <si>
    <t>Углеводороды предельные алифатического ряда С11-С19</t>
  </si>
  <si>
    <t>Наименование и тип приборов АСК</t>
  </si>
  <si>
    <t>Год ввода АСК в эксплуатацию, планируемый или фактический</t>
  </si>
  <si>
    <t xml:space="preserve">Дымовая труба № 1 (БКЗ 210-140 ст. № 1-4; БКЗ 420-140 ст. № 5-6; ПТВМ-100 ст. № 1в; КВГМ-180 ст.№4в-5в)                                                             </t>
  </si>
  <si>
    <t xml:space="preserve">Дымовая труба № 2 (БКЗ 210-140 ст. № 1-4; БКЗ 420-140 ст. № 5-6; ПТВМ-100 ст. № 1в; КВГМ-180 ст.№4в-5в) </t>
  </si>
  <si>
    <t>VIII. Предложения по нормативам допустимых выбросов загрязняющих веществ в атмосферный воздух</t>
  </si>
  <si>
    <t>код вещества</t>
  </si>
  <si>
    <t>Номера источников выбросов</t>
  </si>
  <si>
    <t>нормативы допустимых выбросов</t>
  </si>
  <si>
    <t>Для объекта воздействия на атмосферный воздух:</t>
  </si>
  <si>
    <t>филиал " Бобруйская ТЭЦ-2" РУП "Могилевэнерго", Могилевская область, г. Бобруйск, ул. Энергетиков, 9</t>
  </si>
  <si>
    <t>15,16,17,52,53</t>
  </si>
  <si>
    <t>70,71,72,73,74,75</t>
  </si>
  <si>
    <t>Полихлорированные бифенилы ( по сумме ПХБ (ПХБ 28, ПХБ 52, ПХБ 101, ПХБ 118, ПХБ 138, ПХБ 153, ПХБ 180))</t>
  </si>
  <si>
    <t>15,16,17,52,53,69</t>
  </si>
  <si>
    <t>32,33,37-43,65-67</t>
  </si>
  <si>
    <t>1,2, 4-9,18-21,50,51,54,57,59-63,6006</t>
  </si>
  <si>
    <t>Углеводороды предельные алифатического ряда С1-С10</t>
  </si>
  <si>
    <t>32,33,35-47,65-67</t>
  </si>
  <si>
    <t>Углерод оксид (окись углерода, угарный газ)</t>
  </si>
  <si>
    <t>Гидрохлорид (водород хлорид, соляная кислота)</t>
  </si>
  <si>
    <t>Метан</t>
  </si>
  <si>
    <t>Ртуть и его соединения (в пересчете на ртуть)</t>
  </si>
  <si>
    <t>Сера диоксид (ангидрид сернистый, сера (IV) оксид, сернистый газ )</t>
  </si>
  <si>
    <t>Сероводород</t>
  </si>
  <si>
    <t>1,2,4,8,54</t>
  </si>
  <si>
    <t>Фтористые газообразные соединения (в пересчете на фтор): гидрофторид</t>
  </si>
  <si>
    <t>Хром (VI)</t>
  </si>
  <si>
    <t xml:space="preserve">Итого веществ 1 класса опасности  </t>
  </si>
  <si>
    <t>х</t>
  </si>
  <si>
    <t xml:space="preserve">Итого веществ 2 класса опасности  </t>
  </si>
  <si>
    <t xml:space="preserve">Итого веществ 3 класса опасности  </t>
  </si>
  <si>
    <t xml:space="preserve">Итого веществ 4 класса опасности  </t>
  </si>
  <si>
    <t>ВСЕГО для объекта воздействия</t>
  </si>
  <si>
    <t>на 2022-2025 г.</t>
  </si>
  <si>
    <t>на 2022-2025 год</t>
  </si>
  <si>
    <t>Котельный цех. Котлоагрегаты БКЗ-210 ст.1, БКЗ-210 ст.2, БКЗ-210 ст.3, БКЗ-210 ст.4, БКЗ-420 ст.5, БКЗ-420 ст.6, ПТВМ-100 ст.1в, КВГМ-180 ст. 4в, КВГМ-180 ст.5в (резервное топливо)</t>
  </si>
  <si>
    <t>Перечень источников выбросов, оснащенных АСК</t>
  </si>
  <si>
    <t>на 2026-2032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</si>
</sst>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00"/>
    <numFmt numFmtId="165" formatCode="0.000"/>
    <numFmt numFmtId="166" formatCode="0.0"/>
    <numFmt numFmtId="167" formatCode="0.00000"/>
  </numFmts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2" xfId="0" applyFont="1" applyBorder="1"/>
    <xf numFmtId="0" fontId="0" fillId="0" borderId="1" xfId="0" applyFont="1" applyBorder="1" applyAlignment="1">
      <alignment horizontal="center" wrapText="1"/>
    </xf>
    <xf numFmtId="1" fontId="0" fillId="0" borderId="1" xfId="0" applyNumberFormat="1" applyFont="1" applyBorder="1" applyAlignment="1">
      <alignment horizontal="center" vertical="top"/>
    </xf>
    <xf numFmtId="164" fontId="0" fillId="0" borderId="2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0" borderId="11" xfId="0" applyFont="1" applyBorder="1"/>
    <xf numFmtId="164" fontId="0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right" wrapText="1"/>
    </xf>
    <xf numFmtId="0" fontId="0" fillId="0" borderId="0" xfId="0" applyBorder="1" applyAlignment="1"/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Font="1" applyBorder="1"/>
    <xf numFmtId="164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top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0" xfId="0" applyNumberFormat="1" applyBorder="1"/>
    <xf numFmtId="16" fontId="0" fillId="0" borderId="1" xfId="0" applyNumberFormat="1" applyBorder="1"/>
    <xf numFmtId="166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166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6" fontId="0" fillId="0" borderId="1" xfId="0" applyNumberFormat="1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164" fontId="0" fillId="0" borderId="1" xfId="0" applyNumberFormat="1" applyFont="1" applyBorder="1"/>
    <xf numFmtId="167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right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0" xfId="0" applyBorder="1" applyAlignment="1">
      <alignment horizontal="right"/>
    </xf>
    <xf numFmtId="0" fontId="0" fillId="0" borderId="13" xfId="0" applyBorder="1" applyAlignment="1">
      <alignment horizontal="center" vertical="center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0" xfId="0" applyBorder="1" applyAlignment="1">
      <alignment horizontal="right" vertical="center" wrapText="1"/>
    </xf>
    <xf numFmtId="0" fontId="0" fillId="0" borderId="11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1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8"/>
  <sheetViews>
    <sheetView view="pageBreakPreview" topLeftCell="A16" zoomScaleSheetLayoutView="100" workbookViewId="0">
      <selection activeCell="A48" sqref="A48:E48"/>
    </sheetView>
  </sheetViews>
  <sheetFormatPr defaultRowHeight="15" x14ac:dyDescent="0.25"/>
  <cols>
    <col min="1" max="1" width="10.140625" customWidth="1"/>
    <col min="2" max="2" width="19.42578125" customWidth="1"/>
    <col min="4" max="4" width="17.85546875" customWidth="1"/>
    <col min="5" max="5" width="17.140625" customWidth="1"/>
    <col min="6" max="6" width="11.5703125" customWidth="1"/>
    <col min="7" max="7" width="2.7109375" customWidth="1"/>
    <col min="8" max="8" width="12.5703125" customWidth="1"/>
    <col min="10" max="10" width="9.140625" customWidth="1"/>
    <col min="11" max="11" width="12.5703125" customWidth="1"/>
    <col min="13" max="13" width="11.42578125" customWidth="1"/>
    <col min="14" max="14" width="15.140625" customWidth="1"/>
    <col min="16" max="16" width="10.42578125" customWidth="1"/>
    <col min="17" max="17" width="10.140625" customWidth="1"/>
    <col min="18" max="18" width="13.85546875" customWidth="1"/>
  </cols>
  <sheetData>
    <row r="2" spans="1:19" ht="15" customHeight="1" x14ac:dyDescent="0.25">
      <c r="A2" s="63" t="s">
        <v>27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4" spans="1:19" ht="15" customHeight="1" x14ac:dyDescent="0.25">
      <c r="A4" s="64" t="s">
        <v>31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</row>
    <row r="5" spans="1:19" ht="15" customHeigh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19" x14ac:dyDescent="0.25">
      <c r="M6" s="85" t="s">
        <v>18</v>
      </c>
      <c r="N6" s="85"/>
      <c r="Q6" s="74" t="s">
        <v>37</v>
      </c>
      <c r="R6" s="74"/>
    </row>
    <row r="7" spans="1:19" ht="26.25" customHeight="1" x14ac:dyDescent="0.25">
      <c r="A7" s="59" t="s">
        <v>0</v>
      </c>
      <c r="B7" s="59" t="s">
        <v>2</v>
      </c>
      <c r="C7" s="65" t="s">
        <v>1</v>
      </c>
      <c r="D7" s="67"/>
      <c r="E7" s="65" t="s">
        <v>32</v>
      </c>
      <c r="F7" s="66"/>
      <c r="G7" s="67"/>
      <c r="H7" s="80" t="s">
        <v>33</v>
      </c>
      <c r="I7" s="81"/>
      <c r="J7" s="81"/>
      <c r="K7" s="81"/>
      <c r="L7" s="81"/>
      <c r="M7" s="82"/>
      <c r="N7" s="59" t="s">
        <v>36</v>
      </c>
      <c r="O7" s="24"/>
      <c r="P7" s="24"/>
      <c r="Q7" s="72" t="s">
        <v>37</v>
      </c>
      <c r="R7" s="73" t="s">
        <v>37</v>
      </c>
      <c r="S7" s="2"/>
    </row>
    <row r="8" spans="1:19" ht="54.75" customHeight="1" x14ac:dyDescent="0.25">
      <c r="A8" s="60"/>
      <c r="B8" s="60"/>
      <c r="C8" s="68"/>
      <c r="D8" s="70"/>
      <c r="E8" s="68"/>
      <c r="F8" s="69"/>
      <c r="G8" s="70"/>
      <c r="H8" s="68" t="s">
        <v>80</v>
      </c>
      <c r="I8" s="69"/>
      <c r="J8" s="70"/>
      <c r="K8" s="68" t="s">
        <v>84</v>
      </c>
      <c r="L8" s="69"/>
      <c r="M8" s="70"/>
      <c r="N8" s="60"/>
      <c r="O8" s="24"/>
      <c r="P8" s="24"/>
      <c r="Q8" s="72"/>
      <c r="R8" s="73"/>
      <c r="S8" s="2"/>
    </row>
    <row r="9" spans="1:19" ht="15" customHeight="1" x14ac:dyDescent="0.25">
      <c r="A9" s="60"/>
      <c r="B9" s="60"/>
      <c r="C9" s="59" t="s">
        <v>3</v>
      </c>
      <c r="D9" s="59" t="s">
        <v>4</v>
      </c>
      <c r="E9" s="59" t="s">
        <v>34</v>
      </c>
      <c r="F9" s="65" t="s">
        <v>35</v>
      </c>
      <c r="G9" s="67"/>
      <c r="H9" s="59" t="s">
        <v>5</v>
      </c>
      <c r="I9" s="59" t="s">
        <v>6</v>
      </c>
      <c r="J9" s="59" t="s">
        <v>7</v>
      </c>
      <c r="K9" s="59" t="s">
        <v>5</v>
      </c>
      <c r="L9" s="59" t="s">
        <v>6</v>
      </c>
      <c r="M9" s="59" t="s">
        <v>7</v>
      </c>
      <c r="N9" s="60"/>
      <c r="O9" s="73" t="s">
        <v>37</v>
      </c>
      <c r="P9" s="73" t="s">
        <v>37</v>
      </c>
      <c r="Q9" s="72"/>
      <c r="R9" s="73"/>
      <c r="S9" s="2"/>
    </row>
    <row r="10" spans="1:19" x14ac:dyDescent="0.25">
      <c r="A10" s="60"/>
      <c r="B10" s="60"/>
      <c r="C10" s="60"/>
      <c r="D10" s="60"/>
      <c r="E10" s="60"/>
      <c r="F10" s="83"/>
      <c r="G10" s="84"/>
      <c r="H10" s="60"/>
      <c r="I10" s="60"/>
      <c r="J10" s="60"/>
      <c r="K10" s="60"/>
      <c r="L10" s="60"/>
      <c r="M10" s="60"/>
      <c r="N10" s="60"/>
      <c r="O10" s="73"/>
      <c r="P10" s="73"/>
      <c r="Q10" s="72"/>
      <c r="R10" s="73"/>
      <c r="S10" s="2"/>
    </row>
    <row r="11" spans="1:19" ht="33.75" customHeight="1" x14ac:dyDescent="0.25">
      <c r="A11" s="71"/>
      <c r="B11" s="71"/>
      <c r="C11" s="71"/>
      <c r="D11" s="71"/>
      <c r="E11" s="71"/>
      <c r="F11" s="68"/>
      <c r="G11" s="70"/>
      <c r="H11" s="71"/>
      <c r="I11" s="71"/>
      <c r="J11" s="71"/>
      <c r="K11" s="71"/>
      <c r="L11" s="71"/>
      <c r="M11" s="71"/>
      <c r="N11" s="71"/>
      <c r="O11" s="73"/>
      <c r="P11" s="73"/>
      <c r="Q11" s="72"/>
      <c r="R11" s="73"/>
      <c r="S11" s="2"/>
    </row>
    <row r="12" spans="1:19" ht="18.75" customHeight="1" x14ac:dyDescent="0.25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78">
        <v>6</v>
      </c>
      <c r="G12" s="79"/>
      <c r="H12" s="5">
        <v>7</v>
      </c>
      <c r="I12" s="5">
        <v>8</v>
      </c>
      <c r="J12" s="5">
        <v>9</v>
      </c>
      <c r="K12" s="5">
        <v>10</v>
      </c>
      <c r="L12" s="5">
        <v>11</v>
      </c>
      <c r="M12" s="5">
        <v>12</v>
      </c>
      <c r="N12" s="5">
        <v>13</v>
      </c>
      <c r="O12" s="26"/>
      <c r="P12" s="26"/>
      <c r="Q12" s="25"/>
      <c r="R12" s="26"/>
      <c r="S12" s="2"/>
    </row>
    <row r="13" spans="1:19" x14ac:dyDescent="0.25">
      <c r="A13" s="78" t="s">
        <v>38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79"/>
      <c r="O13" s="27" t="s">
        <v>37</v>
      </c>
      <c r="P13" s="27" t="s">
        <v>37</v>
      </c>
      <c r="Q13" s="27" t="s">
        <v>37</v>
      </c>
      <c r="R13" s="27" t="s">
        <v>37</v>
      </c>
      <c r="S13" s="2"/>
    </row>
    <row r="14" spans="1:19" ht="60" x14ac:dyDescent="0.25">
      <c r="A14" s="57" t="s">
        <v>40</v>
      </c>
      <c r="B14" s="59" t="s">
        <v>39</v>
      </c>
      <c r="C14" s="42">
        <v>183</v>
      </c>
      <c r="D14" s="35" t="s">
        <v>9</v>
      </c>
      <c r="E14" s="59" t="s">
        <v>15</v>
      </c>
      <c r="F14" s="55"/>
      <c r="G14" s="56"/>
      <c r="H14" s="1"/>
      <c r="I14" s="1"/>
      <c r="J14" s="5">
        <v>4.9200000000000003E-4</v>
      </c>
      <c r="K14" s="40"/>
      <c r="L14" s="1"/>
      <c r="M14" s="5">
        <v>4.9200000000000003E-4</v>
      </c>
      <c r="N14" s="1"/>
      <c r="O14" s="2"/>
      <c r="P14" s="27" t="s">
        <v>37</v>
      </c>
      <c r="Q14" s="2"/>
      <c r="R14" s="39"/>
    </row>
    <row r="15" spans="1:19" ht="30" x14ac:dyDescent="0.25">
      <c r="A15" s="58"/>
      <c r="B15" s="60"/>
      <c r="C15" s="5">
        <v>301</v>
      </c>
      <c r="D15" s="35" t="s">
        <v>11</v>
      </c>
      <c r="E15" s="60"/>
      <c r="F15" s="55"/>
      <c r="G15" s="56"/>
      <c r="H15" s="41">
        <v>300</v>
      </c>
      <c r="I15" s="1"/>
      <c r="J15" s="5">
        <v>1042.4739999999999</v>
      </c>
      <c r="K15" s="41">
        <v>300</v>
      </c>
      <c r="L15" s="1"/>
      <c r="M15" s="7">
        <v>1042.4739999999999</v>
      </c>
      <c r="N15" s="41">
        <v>6</v>
      </c>
      <c r="O15" s="2"/>
      <c r="P15" s="28" t="s">
        <v>37</v>
      </c>
      <c r="Q15" s="2"/>
      <c r="R15" s="2"/>
    </row>
    <row r="16" spans="1:19" ht="30" x14ac:dyDescent="0.25">
      <c r="A16" s="58"/>
      <c r="B16" s="60"/>
      <c r="C16" s="5">
        <v>304</v>
      </c>
      <c r="D16" s="38" t="s">
        <v>12</v>
      </c>
      <c r="E16" s="60"/>
      <c r="F16" s="55"/>
      <c r="G16" s="56"/>
      <c r="H16" s="1"/>
      <c r="I16" s="1"/>
      <c r="J16" s="5">
        <v>169.40199999999999</v>
      </c>
      <c r="K16" s="1"/>
      <c r="L16" s="1"/>
      <c r="M16" s="7">
        <v>169.40199999999999</v>
      </c>
      <c r="N16" s="1"/>
      <c r="O16" s="2"/>
      <c r="P16" s="28" t="s">
        <v>37</v>
      </c>
      <c r="Q16" s="2"/>
      <c r="R16" s="2"/>
    </row>
    <row r="17" spans="1:18" ht="45" x14ac:dyDescent="0.25">
      <c r="A17" s="58"/>
      <c r="B17" s="60"/>
      <c r="C17" s="5">
        <v>330</v>
      </c>
      <c r="D17" s="38" t="s">
        <v>26</v>
      </c>
      <c r="E17" s="60"/>
      <c r="F17" s="55"/>
      <c r="G17" s="56"/>
      <c r="H17" s="1"/>
      <c r="I17" s="1"/>
      <c r="J17" s="7">
        <v>14.63</v>
      </c>
      <c r="K17" s="1"/>
      <c r="L17" s="1"/>
      <c r="M17" s="7">
        <v>14.63</v>
      </c>
      <c r="N17" s="1"/>
      <c r="O17" s="2"/>
      <c r="P17" s="28" t="s">
        <v>37</v>
      </c>
      <c r="Q17" s="2"/>
      <c r="R17" s="2"/>
    </row>
    <row r="18" spans="1:18" ht="30" x14ac:dyDescent="0.25">
      <c r="A18" s="58"/>
      <c r="B18" s="60"/>
      <c r="C18" s="5">
        <v>337</v>
      </c>
      <c r="D18" s="38" t="s">
        <v>21</v>
      </c>
      <c r="E18" s="60"/>
      <c r="F18" s="55"/>
      <c r="G18" s="56"/>
      <c r="H18" s="43">
        <v>300</v>
      </c>
      <c r="I18" s="1"/>
      <c r="J18" s="5">
        <v>165.49199999999999</v>
      </c>
      <c r="K18" s="43">
        <v>300</v>
      </c>
      <c r="L18" s="1"/>
      <c r="M18" s="5">
        <v>165.49199999999999</v>
      </c>
      <c r="N18" s="43">
        <v>6</v>
      </c>
      <c r="O18" s="2"/>
      <c r="P18" s="27" t="s">
        <v>37</v>
      </c>
      <c r="Q18" s="27" t="s">
        <v>37</v>
      </c>
      <c r="R18" s="2"/>
    </row>
    <row r="19" spans="1:18" x14ac:dyDescent="0.25">
      <c r="A19" s="58"/>
      <c r="B19" s="60"/>
      <c r="C19" s="3">
        <v>703</v>
      </c>
      <c r="D19" s="38" t="s">
        <v>13</v>
      </c>
      <c r="E19" s="60"/>
      <c r="F19" s="55"/>
      <c r="G19" s="56"/>
      <c r="H19" s="1"/>
      <c r="I19" s="1"/>
      <c r="J19" s="53">
        <v>2.7000000000000001E-3</v>
      </c>
      <c r="K19" s="1"/>
      <c r="L19" s="1"/>
      <c r="M19" s="6">
        <v>2.7000000000000001E-3</v>
      </c>
      <c r="N19" s="1"/>
      <c r="O19" s="2"/>
      <c r="P19" s="27" t="s">
        <v>37</v>
      </c>
      <c r="Q19" s="27"/>
      <c r="R19" s="2"/>
    </row>
    <row r="20" spans="1:18" ht="60" x14ac:dyDescent="0.25">
      <c r="A20" s="75" t="s">
        <v>41</v>
      </c>
      <c r="B20" s="59" t="s">
        <v>82</v>
      </c>
      <c r="C20" s="15">
        <v>124</v>
      </c>
      <c r="D20" s="11" t="s">
        <v>8</v>
      </c>
      <c r="E20" s="75" t="s">
        <v>15</v>
      </c>
      <c r="F20" s="61"/>
      <c r="G20" s="62"/>
      <c r="H20" s="12"/>
      <c r="I20" s="12"/>
      <c r="J20" s="10">
        <v>1.916E-3</v>
      </c>
      <c r="K20" s="12"/>
      <c r="L20" s="12"/>
      <c r="M20" s="16">
        <v>1.916E-3</v>
      </c>
      <c r="N20" s="13"/>
      <c r="O20" s="29"/>
      <c r="P20" s="30" t="s">
        <v>37</v>
      </c>
      <c r="Q20" s="29"/>
      <c r="R20" s="29"/>
    </row>
    <row r="21" spans="1:18" ht="60" x14ac:dyDescent="0.25">
      <c r="A21" s="76"/>
      <c r="B21" s="76"/>
      <c r="C21" s="17">
        <v>183</v>
      </c>
      <c r="D21" s="11" t="s">
        <v>9</v>
      </c>
      <c r="E21" s="76"/>
      <c r="F21" s="61"/>
      <c r="G21" s="62"/>
      <c r="H21" s="12"/>
      <c r="I21" s="12"/>
      <c r="J21" s="10">
        <v>1.916E-3</v>
      </c>
      <c r="K21" s="12"/>
      <c r="L21" s="18"/>
      <c r="M21" s="10">
        <v>1.916E-3</v>
      </c>
      <c r="N21" s="12"/>
      <c r="O21" s="29"/>
      <c r="P21" s="31" t="s">
        <v>37</v>
      </c>
      <c r="Q21" s="29"/>
      <c r="R21" s="29"/>
    </row>
    <row r="22" spans="1:18" ht="60" x14ac:dyDescent="0.25">
      <c r="A22" s="76"/>
      <c r="B22" s="76"/>
      <c r="C22" s="17">
        <v>184</v>
      </c>
      <c r="D22" s="11" t="s">
        <v>10</v>
      </c>
      <c r="E22" s="76"/>
      <c r="F22" s="61"/>
      <c r="G22" s="62"/>
      <c r="H22" s="12"/>
      <c r="I22" s="12"/>
      <c r="J22" s="10">
        <v>4.8286999999999997E-2</v>
      </c>
      <c r="K22" s="12"/>
      <c r="L22" s="18"/>
      <c r="M22" s="19">
        <v>4.8286999999999997E-2</v>
      </c>
      <c r="N22" s="12"/>
      <c r="O22" s="29"/>
      <c r="P22" s="30" t="s">
        <v>37</v>
      </c>
      <c r="Q22" s="29"/>
      <c r="R22" s="29"/>
    </row>
    <row r="23" spans="1:18" ht="30" x14ac:dyDescent="0.25">
      <c r="A23" s="76"/>
      <c r="B23" s="76"/>
      <c r="C23" s="5">
        <v>301</v>
      </c>
      <c r="D23" s="38" t="s">
        <v>11</v>
      </c>
      <c r="E23" s="76"/>
      <c r="F23" s="61"/>
      <c r="G23" s="62"/>
      <c r="H23" s="45">
        <v>350</v>
      </c>
      <c r="I23" s="12"/>
      <c r="J23" s="10">
        <v>157.06200000000001</v>
      </c>
      <c r="K23" s="45">
        <v>350</v>
      </c>
      <c r="L23" s="18"/>
      <c r="M23" s="10">
        <v>157.06200000000001</v>
      </c>
      <c r="N23" s="45">
        <v>6</v>
      </c>
      <c r="O23" s="29"/>
      <c r="P23" s="31" t="s">
        <v>37</v>
      </c>
      <c r="Q23" s="31" t="s">
        <v>37</v>
      </c>
      <c r="R23" s="29"/>
    </row>
    <row r="24" spans="1:18" ht="30" x14ac:dyDescent="0.25">
      <c r="A24" s="76"/>
      <c r="B24" s="76"/>
      <c r="C24" s="5">
        <v>304</v>
      </c>
      <c r="D24" s="38" t="s">
        <v>12</v>
      </c>
      <c r="E24" s="76"/>
      <c r="F24" s="61"/>
      <c r="G24" s="62"/>
      <c r="H24" s="12"/>
      <c r="I24" s="12"/>
      <c r="J24" s="10">
        <v>25.523</v>
      </c>
      <c r="K24" s="12"/>
      <c r="L24" s="18"/>
      <c r="M24" s="10">
        <v>25.523</v>
      </c>
      <c r="N24" s="12"/>
      <c r="O24" s="29"/>
      <c r="P24" s="31" t="s">
        <v>37</v>
      </c>
      <c r="Q24" s="31"/>
      <c r="R24" s="29"/>
    </row>
    <row r="25" spans="1:18" ht="45" x14ac:dyDescent="0.25">
      <c r="A25" s="76"/>
      <c r="B25" s="76"/>
      <c r="C25" s="5">
        <v>330</v>
      </c>
      <c r="D25" s="38" t="s">
        <v>26</v>
      </c>
      <c r="E25" s="76"/>
      <c r="F25" s="61"/>
      <c r="G25" s="62"/>
      <c r="H25" s="46">
        <v>3708.5</v>
      </c>
      <c r="I25" s="12"/>
      <c r="J25" s="10">
        <v>2080.2159999999999</v>
      </c>
      <c r="K25" s="46">
        <v>1606.6</v>
      </c>
      <c r="L25" s="18"/>
      <c r="M25" s="10">
        <v>901.17700000000002</v>
      </c>
      <c r="N25" s="47">
        <v>6</v>
      </c>
      <c r="O25" s="29"/>
      <c r="P25" s="31" t="s">
        <v>37</v>
      </c>
      <c r="Q25" s="31" t="s">
        <v>37</v>
      </c>
      <c r="R25" s="32" t="s">
        <v>37</v>
      </c>
    </row>
    <row r="26" spans="1:18" ht="30" x14ac:dyDescent="0.25">
      <c r="A26" s="76"/>
      <c r="B26" s="76"/>
      <c r="C26" s="5">
        <v>337</v>
      </c>
      <c r="D26" s="38" t="s">
        <v>21</v>
      </c>
      <c r="E26" s="76"/>
      <c r="F26" s="61"/>
      <c r="G26" s="62"/>
      <c r="H26" s="10">
        <v>300</v>
      </c>
      <c r="I26" s="12"/>
      <c r="J26" s="10">
        <v>21.373000000000001</v>
      </c>
      <c r="K26" s="10">
        <v>300</v>
      </c>
      <c r="L26" s="18"/>
      <c r="M26" s="10">
        <v>21.373000000000001</v>
      </c>
      <c r="N26" s="47">
        <v>6</v>
      </c>
      <c r="O26" s="29"/>
      <c r="P26" s="31" t="s">
        <v>37</v>
      </c>
      <c r="Q26" s="31" t="s">
        <v>37</v>
      </c>
      <c r="R26" s="29"/>
    </row>
    <row r="27" spans="1:18" x14ac:dyDescent="0.25">
      <c r="A27" s="76"/>
      <c r="B27" s="76"/>
      <c r="C27" s="3">
        <v>703</v>
      </c>
      <c r="D27" s="38" t="s">
        <v>13</v>
      </c>
      <c r="E27" s="76"/>
      <c r="F27" s="61"/>
      <c r="G27" s="62"/>
      <c r="H27" s="12"/>
      <c r="I27" s="12"/>
      <c r="J27" s="10">
        <v>2.1229999999999999E-3</v>
      </c>
      <c r="K27" s="12"/>
      <c r="L27" s="18"/>
      <c r="M27" s="10">
        <v>2.1229999999999999E-3</v>
      </c>
      <c r="N27" s="12"/>
      <c r="O27" s="29"/>
      <c r="P27" s="31" t="s">
        <v>37</v>
      </c>
      <c r="Q27" s="29"/>
      <c r="R27" s="29"/>
    </row>
    <row r="28" spans="1:18" ht="90" x14ac:dyDescent="0.25">
      <c r="A28" s="77"/>
      <c r="B28" s="77"/>
      <c r="C28" s="17">
        <v>2902</v>
      </c>
      <c r="D28" s="11" t="s">
        <v>42</v>
      </c>
      <c r="E28" s="77"/>
      <c r="F28" s="61"/>
      <c r="G28" s="62"/>
      <c r="H28" s="10">
        <v>40</v>
      </c>
      <c r="I28" s="12"/>
      <c r="J28" s="10">
        <v>21.428000000000001</v>
      </c>
      <c r="K28" s="10">
        <v>40</v>
      </c>
      <c r="L28" s="18"/>
      <c r="M28" s="10">
        <v>21.428000000000001</v>
      </c>
      <c r="N28" s="47">
        <v>6</v>
      </c>
      <c r="O28" s="29"/>
      <c r="P28" s="31" t="s">
        <v>37</v>
      </c>
      <c r="Q28" s="29"/>
      <c r="R28" s="29"/>
    </row>
    <row r="29" spans="1:18" ht="60" x14ac:dyDescent="0.25">
      <c r="A29" s="57" t="s">
        <v>43</v>
      </c>
      <c r="B29" s="59" t="s">
        <v>39</v>
      </c>
      <c r="C29" s="42">
        <v>183</v>
      </c>
      <c r="D29" s="38" t="s">
        <v>9</v>
      </c>
      <c r="E29" s="59" t="s">
        <v>15</v>
      </c>
      <c r="F29" s="55"/>
      <c r="G29" s="56"/>
      <c r="H29" s="1"/>
      <c r="I29" s="1"/>
      <c r="J29" s="5">
        <v>4.9200000000000003E-4</v>
      </c>
      <c r="K29" s="40"/>
      <c r="L29" s="1"/>
      <c r="M29" s="5">
        <v>4.9200000000000003E-4</v>
      </c>
      <c r="N29" s="1"/>
      <c r="O29" s="29"/>
      <c r="P29" s="31"/>
      <c r="Q29" s="29"/>
      <c r="R29" s="29"/>
    </row>
    <row r="30" spans="1:18" ht="30" x14ac:dyDescent="0.25">
      <c r="A30" s="58"/>
      <c r="B30" s="60"/>
      <c r="C30" s="5">
        <v>301</v>
      </c>
      <c r="D30" s="38" t="s">
        <v>11</v>
      </c>
      <c r="E30" s="60"/>
      <c r="F30" s="55"/>
      <c r="G30" s="56"/>
      <c r="H30" s="41">
        <v>300</v>
      </c>
      <c r="I30" s="1"/>
      <c r="J30" s="5">
        <v>1042.4739999999999</v>
      </c>
      <c r="K30" s="41">
        <v>300</v>
      </c>
      <c r="L30" s="1"/>
      <c r="M30" s="7">
        <v>1042.4739999999999</v>
      </c>
      <c r="N30" s="41">
        <v>6</v>
      </c>
      <c r="O30" s="29"/>
      <c r="P30" s="31"/>
      <c r="Q30" s="29"/>
      <c r="R30" s="29"/>
    </row>
    <row r="31" spans="1:18" ht="30" x14ac:dyDescent="0.25">
      <c r="A31" s="58"/>
      <c r="B31" s="60"/>
      <c r="C31" s="5">
        <v>304</v>
      </c>
      <c r="D31" s="38" t="s">
        <v>12</v>
      </c>
      <c r="E31" s="60"/>
      <c r="F31" s="55"/>
      <c r="G31" s="56"/>
      <c r="H31" s="1"/>
      <c r="I31" s="1"/>
      <c r="J31" s="5">
        <v>169.40199999999999</v>
      </c>
      <c r="K31" s="1"/>
      <c r="L31" s="1"/>
      <c r="M31" s="7">
        <v>169.40199999999999</v>
      </c>
      <c r="N31" s="1"/>
      <c r="O31" s="29"/>
      <c r="P31" s="31"/>
      <c r="Q31" s="29"/>
      <c r="R31" s="29"/>
    </row>
    <row r="32" spans="1:18" ht="45" x14ac:dyDescent="0.25">
      <c r="A32" s="58"/>
      <c r="B32" s="60"/>
      <c r="C32" s="5">
        <v>330</v>
      </c>
      <c r="D32" s="38" t="s">
        <v>26</v>
      </c>
      <c r="E32" s="60"/>
      <c r="F32" s="55"/>
      <c r="G32" s="56"/>
      <c r="H32" s="1"/>
      <c r="I32" s="1"/>
      <c r="J32" s="7">
        <v>14.63</v>
      </c>
      <c r="K32" s="1"/>
      <c r="L32" s="1"/>
      <c r="M32" s="7">
        <v>14.63</v>
      </c>
      <c r="N32" s="1"/>
      <c r="O32" s="29"/>
      <c r="P32" s="31"/>
      <c r="Q32" s="29"/>
      <c r="R32" s="29"/>
    </row>
    <row r="33" spans="1:18" ht="30" x14ac:dyDescent="0.25">
      <c r="A33" s="58"/>
      <c r="B33" s="60"/>
      <c r="C33" s="5">
        <v>337</v>
      </c>
      <c r="D33" s="38" t="s">
        <v>21</v>
      </c>
      <c r="E33" s="60"/>
      <c r="F33" s="55"/>
      <c r="G33" s="56"/>
      <c r="H33" s="43">
        <v>300</v>
      </c>
      <c r="I33" s="1"/>
      <c r="J33" s="5">
        <v>165.49199999999999</v>
      </c>
      <c r="K33" s="43">
        <v>300</v>
      </c>
      <c r="L33" s="1"/>
      <c r="M33" s="5">
        <v>165.49199999999999</v>
      </c>
      <c r="N33" s="43">
        <v>6</v>
      </c>
      <c r="O33" s="29"/>
      <c r="P33" s="31"/>
      <c r="Q33" s="29"/>
      <c r="R33" s="29"/>
    </row>
    <row r="34" spans="1:18" x14ac:dyDescent="0.25">
      <c r="A34" s="58"/>
      <c r="B34" s="60"/>
      <c r="C34" s="3">
        <v>703</v>
      </c>
      <c r="D34" s="38" t="s">
        <v>13</v>
      </c>
      <c r="E34" s="60"/>
      <c r="F34" s="55"/>
      <c r="G34" s="56"/>
      <c r="H34" s="1"/>
      <c r="I34" s="1"/>
      <c r="J34" s="53">
        <v>2.7000000000000001E-3</v>
      </c>
      <c r="K34" s="1"/>
      <c r="L34" s="1"/>
      <c r="M34" s="6">
        <v>2.7000000000000001E-3</v>
      </c>
      <c r="N34" s="1"/>
      <c r="O34" s="29"/>
      <c r="P34" s="31"/>
      <c r="Q34" s="29"/>
      <c r="R34" s="29"/>
    </row>
    <row r="35" spans="1:18" ht="60" x14ac:dyDescent="0.25">
      <c r="A35" s="75" t="s">
        <v>44</v>
      </c>
      <c r="B35" s="59" t="s">
        <v>82</v>
      </c>
      <c r="C35" s="15">
        <v>124</v>
      </c>
      <c r="D35" s="11" t="s">
        <v>8</v>
      </c>
      <c r="E35" s="75" t="s">
        <v>15</v>
      </c>
      <c r="F35" s="61"/>
      <c r="G35" s="62"/>
      <c r="H35" s="12"/>
      <c r="I35" s="12"/>
      <c r="J35" s="10">
        <v>1.916E-3</v>
      </c>
      <c r="K35" s="12"/>
      <c r="L35" s="12"/>
      <c r="M35" s="16">
        <v>1.916E-3</v>
      </c>
      <c r="N35" s="13"/>
      <c r="O35" s="29"/>
      <c r="P35" s="31"/>
      <c r="Q35" s="29"/>
      <c r="R35" s="29"/>
    </row>
    <row r="36" spans="1:18" ht="60" x14ac:dyDescent="0.25">
      <c r="A36" s="76"/>
      <c r="B36" s="76"/>
      <c r="C36" s="17">
        <v>183</v>
      </c>
      <c r="D36" s="11" t="s">
        <v>9</v>
      </c>
      <c r="E36" s="76"/>
      <c r="F36" s="61"/>
      <c r="G36" s="62"/>
      <c r="H36" s="12"/>
      <c r="I36" s="12"/>
      <c r="J36" s="10">
        <v>1.916E-3</v>
      </c>
      <c r="K36" s="12"/>
      <c r="L36" s="18"/>
      <c r="M36" s="10">
        <v>1.916E-3</v>
      </c>
      <c r="N36" s="12"/>
      <c r="O36" s="29"/>
      <c r="P36" s="31"/>
      <c r="Q36" s="29"/>
      <c r="R36" s="29"/>
    </row>
    <row r="37" spans="1:18" ht="60" x14ac:dyDescent="0.25">
      <c r="A37" s="76"/>
      <c r="B37" s="76"/>
      <c r="C37" s="17">
        <v>184</v>
      </c>
      <c r="D37" s="11" t="s">
        <v>10</v>
      </c>
      <c r="E37" s="76"/>
      <c r="F37" s="61"/>
      <c r="G37" s="62"/>
      <c r="H37" s="12"/>
      <c r="I37" s="12"/>
      <c r="J37" s="10">
        <v>4.8286999999999997E-2</v>
      </c>
      <c r="K37" s="12"/>
      <c r="L37" s="18"/>
      <c r="M37" s="19">
        <v>4.8286999999999997E-2</v>
      </c>
      <c r="N37" s="12"/>
      <c r="O37" s="29"/>
      <c r="P37" s="31"/>
      <c r="Q37" s="29"/>
      <c r="R37" s="29"/>
    </row>
    <row r="38" spans="1:18" ht="30" x14ac:dyDescent="0.25">
      <c r="A38" s="76"/>
      <c r="B38" s="76"/>
      <c r="C38" s="5">
        <v>301</v>
      </c>
      <c r="D38" s="38" t="s">
        <v>11</v>
      </c>
      <c r="E38" s="76"/>
      <c r="F38" s="61"/>
      <c r="G38" s="62"/>
      <c r="H38" s="45">
        <v>350</v>
      </c>
      <c r="I38" s="12"/>
      <c r="J38" s="10">
        <v>157.06200000000001</v>
      </c>
      <c r="K38" s="45">
        <v>350</v>
      </c>
      <c r="L38" s="18"/>
      <c r="M38" s="10">
        <v>157.06200000000001</v>
      </c>
      <c r="N38" s="45">
        <v>6</v>
      </c>
      <c r="O38" s="29"/>
      <c r="P38" s="31"/>
      <c r="Q38" s="29"/>
      <c r="R38" s="29"/>
    </row>
    <row r="39" spans="1:18" ht="30" x14ac:dyDescent="0.25">
      <c r="A39" s="76"/>
      <c r="B39" s="76"/>
      <c r="C39" s="5">
        <v>304</v>
      </c>
      <c r="D39" s="38" t="s">
        <v>12</v>
      </c>
      <c r="E39" s="76"/>
      <c r="F39" s="61"/>
      <c r="G39" s="62"/>
      <c r="H39" s="12"/>
      <c r="I39" s="12"/>
      <c r="J39" s="10">
        <v>25.523</v>
      </c>
      <c r="K39" s="12"/>
      <c r="L39" s="18"/>
      <c r="M39" s="10">
        <v>25.523</v>
      </c>
      <c r="N39" s="12"/>
      <c r="O39" s="29"/>
      <c r="P39" s="31"/>
      <c r="Q39" s="29"/>
      <c r="R39" s="29"/>
    </row>
    <row r="40" spans="1:18" ht="45" x14ac:dyDescent="0.25">
      <c r="A40" s="76"/>
      <c r="B40" s="76"/>
      <c r="C40" s="5">
        <v>330</v>
      </c>
      <c r="D40" s="38" t="s">
        <v>26</v>
      </c>
      <c r="E40" s="76"/>
      <c r="F40" s="61"/>
      <c r="G40" s="62"/>
      <c r="H40" s="46">
        <v>3708.5</v>
      </c>
      <c r="I40" s="12"/>
      <c r="J40" s="10">
        <v>2080.2159999999999</v>
      </c>
      <c r="K40" s="46">
        <v>1606.6</v>
      </c>
      <c r="L40" s="18"/>
      <c r="M40" s="10">
        <v>901.17700000000002</v>
      </c>
      <c r="N40" s="47">
        <v>6</v>
      </c>
      <c r="O40" s="29"/>
      <c r="P40" s="31"/>
      <c r="Q40" s="29"/>
      <c r="R40" s="29"/>
    </row>
    <row r="41" spans="1:18" ht="30" x14ac:dyDescent="0.25">
      <c r="A41" s="76"/>
      <c r="B41" s="76"/>
      <c r="C41" s="5">
        <v>337</v>
      </c>
      <c r="D41" s="38" t="s">
        <v>21</v>
      </c>
      <c r="E41" s="76"/>
      <c r="F41" s="61"/>
      <c r="G41" s="62"/>
      <c r="H41" s="10">
        <v>300</v>
      </c>
      <c r="I41" s="12"/>
      <c r="J41" s="10">
        <v>21.373000000000001</v>
      </c>
      <c r="K41" s="10">
        <v>300</v>
      </c>
      <c r="L41" s="18"/>
      <c r="M41" s="10">
        <v>21.373000000000001</v>
      </c>
      <c r="N41" s="47">
        <v>6</v>
      </c>
      <c r="O41" s="29"/>
      <c r="P41" s="31"/>
      <c r="Q41" s="29"/>
      <c r="R41" s="29"/>
    </row>
    <row r="42" spans="1:18" x14ac:dyDescent="0.25">
      <c r="A42" s="76"/>
      <c r="B42" s="76"/>
      <c r="C42" s="3">
        <v>703</v>
      </c>
      <c r="D42" s="38" t="s">
        <v>13</v>
      </c>
      <c r="E42" s="76"/>
      <c r="F42" s="61"/>
      <c r="G42" s="62"/>
      <c r="H42" s="12"/>
      <c r="I42" s="12"/>
      <c r="J42" s="10">
        <v>2.1229999999999999E-3</v>
      </c>
      <c r="K42" s="12"/>
      <c r="L42" s="18"/>
      <c r="M42" s="10">
        <v>2.1229999999999999E-3</v>
      </c>
      <c r="N42" s="12"/>
      <c r="O42" s="29"/>
      <c r="P42" s="31"/>
      <c r="Q42" s="29"/>
      <c r="R42" s="29"/>
    </row>
    <row r="43" spans="1:18" ht="90" x14ac:dyDescent="0.25">
      <c r="A43" s="77"/>
      <c r="B43" s="77"/>
      <c r="C43" s="17">
        <v>2902</v>
      </c>
      <c r="D43" s="11" t="s">
        <v>42</v>
      </c>
      <c r="E43" s="77"/>
      <c r="F43" s="61"/>
      <c r="G43" s="62"/>
      <c r="H43" s="10">
        <v>40</v>
      </c>
      <c r="I43" s="12"/>
      <c r="J43" s="10">
        <v>21.428000000000001</v>
      </c>
      <c r="K43" s="10">
        <v>40</v>
      </c>
      <c r="L43" s="18"/>
      <c r="M43" s="10">
        <v>21.428000000000001</v>
      </c>
      <c r="N43" s="47">
        <v>6</v>
      </c>
      <c r="O43" s="29"/>
      <c r="P43" s="31"/>
      <c r="Q43" s="29"/>
      <c r="R43" s="29"/>
    </row>
    <row r="44" spans="1:18" ht="60" x14ac:dyDescent="0.25">
      <c r="A44" s="11">
        <v>6003</v>
      </c>
      <c r="B44" s="11" t="s">
        <v>45</v>
      </c>
      <c r="C44" s="11">
        <v>6003</v>
      </c>
      <c r="D44" s="11" t="s">
        <v>46</v>
      </c>
      <c r="E44" s="8"/>
      <c r="F44" s="87"/>
      <c r="G44" s="88"/>
      <c r="H44" s="9"/>
      <c r="I44" s="9"/>
      <c r="J44" s="11">
        <v>4.625</v>
      </c>
      <c r="K44" s="14"/>
      <c r="L44" s="14"/>
      <c r="M44" s="11">
        <v>4.625</v>
      </c>
      <c r="N44" s="14"/>
      <c r="O44" s="33"/>
      <c r="P44" s="29" t="s">
        <v>37</v>
      </c>
      <c r="Q44" s="2"/>
      <c r="R44" s="2"/>
    </row>
    <row r="46" spans="1:18" x14ac:dyDescent="0.25">
      <c r="A46" s="54" t="s">
        <v>37</v>
      </c>
      <c r="B46" s="54"/>
      <c r="C46" s="54"/>
      <c r="D46" s="54"/>
      <c r="E46" s="54"/>
      <c r="F46" s="54"/>
    </row>
    <row r="48" spans="1:18" x14ac:dyDescent="0.25">
      <c r="A48" s="54" t="s">
        <v>37</v>
      </c>
      <c r="B48" s="54"/>
      <c r="C48" s="54"/>
      <c r="D48" s="54"/>
      <c r="E48" s="54"/>
    </row>
  </sheetData>
  <mergeCells count="73">
    <mergeCell ref="F44:G44"/>
    <mergeCell ref="A35:A43"/>
    <mergeCell ref="B35:B43"/>
    <mergeCell ref="E35:E43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28:G28"/>
    <mergeCell ref="A29:A34"/>
    <mergeCell ref="B29:B34"/>
    <mergeCell ref="E29:E34"/>
    <mergeCell ref="F29:G29"/>
    <mergeCell ref="F30:G30"/>
    <mergeCell ref="F31:G31"/>
    <mergeCell ref="F32:G32"/>
    <mergeCell ref="F33:G33"/>
    <mergeCell ref="F34:G34"/>
    <mergeCell ref="A20:A28"/>
    <mergeCell ref="B20:B28"/>
    <mergeCell ref="Q6:R6"/>
    <mergeCell ref="F16:G16"/>
    <mergeCell ref="F17:G17"/>
    <mergeCell ref="F18:G18"/>
    <mergeCell ref="E20:E28"/>
    <mergeCell ref="F12:G12"/>
    <mergeCell ref="M9:M11"/>
    <mergeCell ref="O9:O11"/>
    <mergeCell ref="P9:P11"/>
    <mergeCell ref="H7:M7"/>
    <mergeCell ref="F9:G11"/>
    <mergeCell ref="M6:N6"/>
    <mergeCell ref="H8:J8"/>
    <mergeCell ref="K8:M8"/>
    <mergeCell ref="N7:N11"/>
    <mergeCell ref="A13:N13"/>
    <mergeCell ref="A2:R2"/>
    <mergeCell ref="A4:R4"/>
    <mergeCell ref="E7:G8"/>
    <mergeCell ref="E9:E11"/>
    <mergeCell ref="Q7:Q11"/>
    <mergeCell ref="A7:A11"/>
    <mergeCell ref="B7:B11"/>
    <mergeCell ref="C7:D8"/>
    <mergeCell ref="C9:C11"/>
    <mergeCell ref="D9:D11"/>
    <mergeCell ref="K9:K11"/>
    <mergeCell ref="R7:R11"/>
    <mergeCell ref="H9:H11"/>
    <mergeCell ref="I9:I11"/>
    <mergeCell ref="J9:J11"/>
    <mergeCell ref="L9:L11"/>
    <mergeCell ref="A46:F46"/>
    <mergeCell ref="A48:E48"/>
    <mergeCell ref="F14:G14"/>
    <mergeCell ref="F15:G15"/>
    <mergeCell ref="A14:A19"/>
    <mergeCell ref="B14:B19"/>
    <mergeCell ref="E14:E19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0"/>
  <sheetViews>
    <sheetView topLeftCell="A4" workbookViewId="0">
      <selection activeCell="A20" sqref="A20:E20"/>
    </sheetView>
  </sheetViews>
  <sheetFormatPr defaultRowHeight="15" x14ac:dyDescent="0.25"/>
  <cols>
    <col min="1" max="1" width="15.42578125" customWidth="1"/>
    <col min="2" max="2" width="39.85546875" customWidth="1"/>
    <col min="4" max="4" width="21.42578125" customWidth="1"/>
    <col min="5" max="5" width="30.42578125" customWidth="1"/>
    <col min="6" max="6" width="27.5703125" customWidth="1"/>
  </cols>
  <sheetData>
    <row r="2" spans="1:12" ht="34.5" customHeight="1" x14ac:dyDescent="0.25">
      <c r="A2" s="91" t="s">
        <v>83</v>
      </c>
      <c r="B2" s="91"/>
      <c r="C2" s="91"/>
      <c r="D2" s="91"/>
      <c r="E2" s="91"/>
      <c r="F2" s="91"/>
      <c r="G2" s="22"/>
      <c r="H2" s="22"/>
      <c r="I2" s="22"/>
      <c r="J2" s="22"/>
      <c r="K2" s="22"/>
      <c r="L2" s="22"/>
    </row>
    <row r="4" spans="1:12" x14ac:dyDescent="0.25">
      <c r="A4" s="2"/>
      <c r="B4" s="2"/>
      <c r="C4" s="2"/>
      <c r="D4" s="2"/>
      <c r="E4" s="2"/>
      <c r="F4" s="21" t="s">
        <v>20</v>
      </c>
      <c r="G4" s="2"/>
      <c r="H4" s="2"/>
      <c r="I4" s="2"/>
      <c r="J4" s="2"/>
      <c r="K4" s="2"/>
    </row>
    <row r="5" spans="1:12" x14ac:dyDescent="0.25">
      <c r="A5" s="59" t="s">
        <v>0</v>
      </c>
      <c r="B5" s="59" t="s">
        <v>19</v>
      </c>
      <c r="C5" s="65" t="s">
        <v>22</v>
      </c>
      <c r="D5" s="67"/>
      <c r="E5" s="59" t="s">
        <v>47</v>
      </c>
      <c r="F5" s="59" t="s">
        <v>48</v>
      </c>
      <c r="G5" s="2"/>
      <c r="H5" s="2"/>
      <c r="I5" s="2"/>
      <c r="J5" s="2"/>
      <c r="K5" s="2"/>
    </row>
    <row r="6" spans="1:12" ht="42.75" customHeight="1" x14ac:dyDescent="0.25">
      <c r="A6" s="60"/>
      <c r="B6" s="60"/>
      <c r="C6" s="68"/>
      <c r="D6" s="70"/>
      <c r="E6" s="60"/>
      <c r="F6" s="60"/>
      <c r="G6" s="2"/>
      <c r="H6" s="2"/>
      <c r="I6" s="2"/>
      <c r="J6" s="2"/>
      <c r="K6" s="2"/>
    </row>
    <row r="7" spans="1:12" x14ac:dyDescent="0.25">
      <c r="A7" s="92"/>
      <c r="B7" s="92"/>
      <c r="C7" s="4" t="s">
        <v>3</v>
      </c>
      <c r="D7" s="4" t="s">
        <v>4</v>
      </c>
      <c r="E7" s="71"/>
      <c r="F7" s="71"/>
      <c r="G7" s="2"/>
      <c r="H7" s="2"/>
      <c r="I7" s="2"/>
      <c r="J7" s="2"/>
      <c r="K7" s="2"/>
    </row>
    <row r="8" spans="1:12" x14ac:dyDescent="0.25">
      <c r="A8" s="20">
        <v>1</v>
      </c>
      <c r="B8" s="20">
        <v>2</v>
      </c>
      <c r="C8" s="4">
        <v>3</v>
      </c>
      <c r="D8" s="4">
        <v>4</v>
      </c>
      <c r="E8" s="20">
        <v>5</v>
      </c>
      <c r="F8" s="20">
        <v>6</v>
      </c>
      <c r="G8" s="2"/>
      <c r="H8" s="2"/>
      <c r="I8" s="2"/>
      <c r="J8" s="2"/>
      <c r="K8" s="2"/>
    </row>
    <row r="9" spans="1:12" ht="30" customHeight="1" x14ac:dyDescent="0.25">
      <c r="A9" s="93">
        <v>1</v>
      </c>
      <c r="B9" s="93" t="s">
        <v>49</v>
      </c>
      <c r="C9" s="4">
        <v>301</v>
      </c>
      <c r="D9" s="11" t="s">
        <v>24</v>
      </c>
      <c r="E9" s="59" t="s">
        <v>25</v>
      </c>
      <c r="F9" s="89">
        <v>42367</v>
      </c>
      <c r="G9" s="2"/>
      <c r="H9" s="2"/>
      <c r="I9" s="2"/>
      <c r="J9" s="2"/>
      <c r="K9" s="2"/>
    </row>
    <row r="10" spans="1:12" ht="30" customHeight="1" x14ac:dyDescent="0.25">
      <c r="A10" s="94"/>
      <c r="B10" s="94"/>
      <c r="C10" s="38">
        <v>304</v>
      </c>
      <c r="D10" s="38" t="s">
        <v>12</v>
      </c>
      <c r="E10" s="60"/>
      <c r="F10" s="90"/>
      <c r="G10" s="2"/>
      <c r="H10" s="2"/>
      <c r="I10" s="2"/>
      <c r="J10" s="2"/>
      <c r="K10" s="2"/>
    </row>
    <row r="11" spans="1:12" ht="30" customHeight="1" x14ac:dyDescent="0.25">
      <c r="A11" s="94"/>
      <c r="B11" s="94"/>
      <c r="C11" s="38">
        <v>330</v>
      </c>
      <c r="D11" s="38" t="s">
        <v>26</v>
      </c>
      <c r="E11" s="60"/>
      <c r="F11" s="90"/>
      <c r="G11" s="2"/>
      <c r="H11" s="2"/>
      <c r="I11" s="2"/>
      <c r="J11" s="2"/>
      <c r="K11" s="2"/>
    </row>
    <row r="12" spans="1:12" ht="30" x14ac:dyDescent="0.25">
      <c r="A12" s="95"/>
      <c r="B12" s="95"/>
      <c r="C12" s="38">
        <v>337</v>
      </c>
      <c r="D12" s="36" t="s">
        <v>21</v>
      </c>
      <c r="E12" s="60"/>
      <c r="F12" s="60"/>
      <c r="G12" s="2"/>
      <c r="H12" s="2"/>
      <c r="I12" s="2"/>
      <c r="J12" s="2"/>
      <c r="K12" s="2"/>
    </row>
    <row r="13" spans="1:12" ht="30" x14ac:dyDescent="0.25">
      <c r="A13" s="94">
        <v>2</v>
      </c>
      <c r="B13" s="94" t="s">
        <v>50</v>
      </c>
      <c r="C13" s="38">
        <v>301</v>
      </c>
      <c r="D13" s="11" t="s">
        <v>24</v>
      </c>
      <c r="E13" s="60"/>
      <c r="F13" s="60"/>
      <c r="G13" s="2"/>
      <c r="H13" s="2"/>
      <c r="I13" s="2"/>
      <c r="J13" s="2"/>
      <c r="K13" s="2"/>
    </row>
    <row r="14" spans="1:12" ht="30" x14ac:dyDescent="0.25">
      <c r="A14" s="94"/>
      <c r="B14" s="94"/>
      <c r="C14" s="38">
        <v>304</v>
      </c>
      <c r="D14" s="38" t="s">
        <v>12</v>
      </c>
      <c r="E14" s="60"/>
      <c r="F14" s="60"/>
      <c r="G14" s="2"/>
      <c r="H14" s="2"/>
      <c r="I14" s="2"/>
      <c r="J14" s="2"/>
      <c r="K14" s="2"/>
    </row>
    <row r="15" spans="1:12" ht="45" x14ac:dyDescent="0.25">
      <c r="A15" s="94"/>
      <c r="B15" s="94"/>
      <c r="C15" s="38">
        <v>330</v>
      </c>
      <c r="D15" s="38" t="s">
        <v>26</v>
      </c>
      <c r="E15" s="60"/>
      <c r="F15" s="60"/>
      <c r="G15" s="2"/>
      <c r="H15" s="2"/>
      <c r="I15" s="2"/>
      <c r="J15" s="2"/>
      <c r="K15" s="2"/>
    </row>
    <row r="16" spans="1:12" ht="30" x14ac:dyDescent="0.25">
      <c r="A16" s="95"/>
      <c r="B16" s="95"/>
      <c r="C16" s="38">
        <v>337</v>
      </c>
      <c r="D16" s="36" t="s">
        <v>21</v>
      </c>
      <c r="E16" s="71"/>
      <c r="F16" s="71"/>
      <c r="G16" s="2"/>
      <c r="H16" s="2"/>
      <c r="I16" s="2"/>
      <c r="J16" s="2"/>
      <c r="K16" s="2"/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54" t="s">
        <v>37</v>
      </c>
      <c r="B18" s="54"/>
      <c r="C18" s="54"/>
      <c r="D18" s="54"/>
      <c r="E18" s="54"/>
      <c r="F18" s="54"/>
    </row>
    <row r="20" spans="1:11" x14ac:dyDescent="0.25">
      <c r="A20" s="54" t="s">
        <v>37</v>
      </c>
      <c r="B20" s="54"/>
      <c r="C20" s="54"/>
      <c r="D20" s="54"/>
      <c r="E20" s="54"/>
    </row>
  </sheetData>
  <mergeCells count="14">
    <mergeCell ref="A18:F18"/>
    <mergeCell ref="A20:E20"/>
    <mergeCell ref="E9:E16"/>
    <mergeCell ref="F9:F16"/>
    <mergeCell ref="A2:F2"/>
    <mergeCell ref="A5:A7"/>
    <mergeCell ref="B5:B7"/>
    <mergeCell ref="C5:D6"/>
    <mergeCell ref="E5:E7"/>
    <mergeCell ref="F5:F7"/>
    <mergeCell ref="A9:A12"/>
    <mergeCell ref="A13:A16"/>
    <mergeCell ref="B9:B12"/>
    <mergeCell ref="B13:B1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abSelected="1" view="pageBreakPreview" zoomScaleSheetLayoutView="100" workbookViewId="0">
      <selection activeCell="A39" sqref="A39:E39"/>
    </sheetView>
  </sheetViews>
  <sheetFormatPr defaultRowHeight="15" x14ac:dyDescent="0.25"/>
  <cols>
    <col min="1" max="1" width="7.28515625" customWidth="1"/>
    <col min="2" max="2" width="28.85546875" customWidth="1"/>
    <col min="3" max="3" width="10.42578125" customWidth="1"/>
    <col min="4" max="4" width="11.5703125" customWidth="1"/>
    <col min="5" max="5" width="11.28515625" customWidth="1"/>
    <col min="7" max="7" width="12.140625" customWidth="1"/>
    <col min="9" max="9" width="11.5703125" bestFit="1" customWidth="1"/>
  </cols>
  <sheetData>
    <row r="2" spans="1:9" ht="33.75" customHeight="1" x14ac:dyDescent="0.25">
      <c r="A2" s="63" t="s">
        <v>51</v>
      </c>
      <c r="B2" s="63"/>
      <c r="C2" s="63"/>
      <c r="D2" s="63"/>
      <c r="E2" s="63"/>
      <c r="F2" s="63"/>
      <c r="G2" s="63"/>
      <c r="H2" s="63"/>
      <c r="I2" s="63"/>
    </row>
    <row r="4" spans="1:9" ht="15" customHeight="1" x14ac:dyDescent="0.25">
      <c r="H4" s="99" t="s">
        <v>23</v>
      </c>
      <c r="I4" s="99"/>
    </row>
    <row r="5" spans="1:9" ht="15" customHeight="1" x14ac:dyDescent="0.25">
      <c r="A5" s="65" t="s">
        <v>1</v>
      </c>
      <c r="B5" s="66"/>
      <c r="C5" s="66"/>
      <c r="D5" s="67"/>
      <c r="E5" s="59" t="s">
        <v>53</v>
      </c>
      <c r="F5" s="80" t="s">
        <v>54</v>
      </c>
      <c r="G5" s="81"/>
      <c r="H5" s="81"/>
      <c r="I5" s="81"/>
    </row>
    <row r="6" spans="1:9" ht="33.75" customHeight="1" x14ac:dyDescent="0.25">
      <c r="A6" s="68"/>
      <c r="B6" s="69"/>
      <c r="C6" s="69"/>
      <c r="D6" s="70"/>
      <c r="E6" s="60"/>
      <c r="F6" s="80" t="s">
        <v>81</v>
      </c>
      <c r="G6" s="82"/>
      <c r="H6" s="80" t="s">
        <v>84</v>
      </c>
      <c r="I6" s="82"/>
    </row>
    <row r="7" spans="1:9" x14ac:dyDescent="0.25">
      <c r="A7" s="59" t="s">
        <v>28</v>
      </c>
      <c r="B7" s="59" t="s">
        <v>4</v>
      </c>
      <c r="C7" s="59" t="s">
        <v>52</v>
      </c>
      <c r="D7" s="59" t="s">
        <v>29</v>
      </c>
      <c r="E7" s="60"/>
      <c r="F7" s="59" t="s">
        <v>6</v>
      </c>
      <c r="G7" s="59" t="s">
        <v>7</v>
      </c>
      <c r="H7" s="59" t="s">
        <v>6</v>
      </c>
      <c r="I7" s="59" t="s">
        <v>7</v>
      </c>
    </row>
    <row r="8" spans="1:9" x14ac:dyDescent="0.25">
      <c r="A8" s="71"/>
      <c r="B8" s="71"/>
      <c r="C8" s="71"/>
      <c r="D8" s="71"/>
      <c r="E8" s="71"/>
      <c r="F8" s="71"/>
      <c r="G8" s="71"/>
      <c r="H8" s="71"/>
      <c r="I8" s="71"/>
    </row>
    <row r="9" spans="1:9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</row>
    <row r="10" spans="1:9" x14ac:dyDescent="0.25">
      <c r="A10" s="78" t="s">
        <v>55</v>
      </c>
      <c r="B10" s="86"/>
      <c r="C10" s="86"/>
      <c r="D10" s="86"/>
      <c r="E10" s="86"/>
      <c r="F10" s="86"/>
      <c r="G10" s="86"/>
      <c r="H10" s="86"/>
      <c r="I10" s="79"/>
    </row>
    <row r="11" spans="1:9" x14ac:dyDescent="0.25">
      <c r="A11" s="78" t="s">
        <v>56</v>
      </c>
      <c r="B11" s="86"/>
      <c r="C11" s="86"/>
      <c r="D11" s="86"/>
      <c r="E11" s="86"/>
      <c r="F11" s="86"/>
      <c r="G11" s="86"/>
      <c r="H11" s="86"/>
      <c r="I11" s="79"/>
    </row>
    <row r="12" spans="1:9" x14ac:dyDescent="0.25">
      <c r="A12" s="5">
        <v>1</v>
      </c>
      <c r="B12" s="49" t="s">
        <v>12</v>
      </c>
      <c r="C12" s="5">
        <v>304</v>
      </c>
      <c r="D12" s="5">
        <v>3</v>
      </c>
      <c r="E12" s="5">
        <v>1.2</v>
      </c>
      <c r="F12" s="5" t="s">
        <v>30</v>
      </c>
      <c r="G12" s="5">
        <v>194.92500000000001</v>
      </c>
      <c r="H12" s="5" t="s">
        <v>30</v>
      </c>
      <c r="I12" s="5">
        <v>194.92500000000001</v>
      </c>
    </row>
    <row r="13" spans="1:9" ht="30.75" customHeight="1" x14ac:dyDescent="0.25">
      <c r="A13" s="5">
        <v>2</v>
      </c>
      <c r="B13" s="49" t="s">
        <v>11</v>
      </c>
      <c r="C13" s="5">
        <v>301</v>
      </c>
      <c r="D13" s="5">
        <v>2</v>
      </c>
      <c r="E13" s="5">
        <v>1.2</v>
      </c>
      <c r="F13" s="5">
        <v>140.87200000000001</v>
      </c>
      <c r="G13" s="5">
        <v>1199.5360000000001</v>
      </c>
      <c r="H13" s="5">
        <v>140.87200000000001</v>
      </c>
      <c r="I13" s="5">
        <v>1199.5360000000001</v>
      </c>
    </row>
    <row r="14" spans="1:9" ht="25.5" customHeight="1" x14ac:dyDescent="0.25">
      <c r="A14" s="5">
        <v>3</v>
      </c>
      <c r="B14" s="49" t="s">
        <v>16</v>
      </c>
      <c r="C14" s="5">
        <v>303</v>
      </c>
      <c r="D14" s="5">
        <v>4</v>
      </c>
      <c r="E14" s="5">
        <v>69</v>
      </c>
      <c r="F14" s="5">
        <v>5.0000000000000001E-3</v>
      </c>
      <c r="G14" s="5">
        <v>0.14199999999999999</v>
      </c>
      <c r="H14" s="5">
        <v>5.0000000000000001E-3</v>
      </c>
      <c r="I14" s="5">
        <v>0.14199999999999999</v>
      </c>
    </row>
    <row r="15" spans="1:9" ht="25.5" customHeight="1" x14ac:dyDescent="0.25">
      <c r="A15" s="5">
        <v>4</v>
      </c>
      <c r="B15" s="50" t="s">
        <v>13</v>
      </c>
      <c r="C15" s="5">
        <v>703</v>
      </c>
      <c r="D15" s="5">
        <v>1</v>
      </c>
      <c r="E15" s="5">
        <v>1.2</v>
      </c>
      <c r="F15" s="5">
        <v>8.0400000000000003E-4</v>
      </c>
      <c r="G15" s="6">
        <v>4.823E-3</v>
      </c>
      <c r="H15" s="5">
        <v>8.0400000000000003E-4</v>
      </c>
      <c r="I15" s="6">
        <v>4.823E-3</v>
      </c>
    </row>
    <row r="16" spans="1:9" ht="29.25" customHeight="1" x14ac:dyDescent="0.25">
      <c r="A16" s="5">
        <v>5</v>
      </c>
      <c r="B16" s="49" t="s">
        <v>66</v>
      </c>
      <c r="C16" s="5">
        <v>316</v>
      </c>
      <c r="D16" s="5">
        <v>2</v>
      </c>
      <c r="E16" s="38" t="s">
        <v>57</v>
      </c>
      <c r="F16" s="5">
        <v>7.0000000000000001E-3</v>
      </c>
      <c r="G16" s="7">
        <v>0.23699999999999999</v>
      </c>
      <c r="H16" s="5">
        <v>7.0000000000000001E-3</v>
      </c>
      <c r="I16" s="7">
        <v>0.23699999999999999</v>
      </c>
    </row>
    <row r="17" spans="1:9" ht="33" customHeight="1" x14ac:dyDescent="0.25">
      <c r="A17" s="5">
        <v>6</v>
      </c>
      <c r="B17" s="49" t="s">
        <v>8</v>
      </c>
      <c r="C17" s="5">
        <v>124</v>
      </c>
      <c r="D17" s="5">
        <v>1</v>
      </c>
      <c r="E17" s="5">
        <v>1.2</v>
      </c>
      <c r="F17" s="6">
        <v>7.3999999999999999E-4</v>
      </c>
      <c r="G17" s="5">
        <v>1.916E-3</v>
      </c>
      <c r="H17" s="6">
        <v>7.3999999999999999E-4</v>
      </c>
      <c r="I17" s="5">
        <v>1.916E-3</v>
      </c>
    </row>
    <row r="18" spans="1:9" ht="27" customHeight="1" x14ac:dyDescent="0.25">
      <c r="A18" s="5">
        <v>7</v>
      </c>
      <c r="B18" s="49" t="s">
        <v>67</v>
      </c>
      <c r="C18" s="5">
        <v>410</v>
      </c>
      <c r="D18" s="5">
        <v>4</v>
      </c>
      <c r="E18" s="38" t="s">
        <v>58</v>
      </c>
      <c r="F18" s="5" t="s">
        <v>30</v>
      </c>
      <c r="G18" s="5">
        <v>1.716</v>
      </c>
      <c r="H18" s="5" t="s">
        <v>30</v>
      </c>
      <c r="I18" s="5">
        <v>1.716</v>
      </c>
    </row>
    <row r="19" spans="1:9" ht="74.25" customHeight="1" x14ac:dyDescent="0.25">
      <c r="A19" s="5">
        <v>8</v>
      </c>
      <c r="B19" s="49" t="s">
        <v>59</v>
      </c>
      <c r="C19" s="5">
        <v>3920</v>
      </c>
      <c r="D19" s="5">
        <v>1</v>
      </c>
      <c r="E19" s="38">
        <v>1.2</v>
      </c>
      <c r="F19" s="5">
        <v>1.9999999999999999E-6</v>
      </c>
      <c r="G19" s="5">
        <v>3.9999999999999998E-6</v>
      </c>
      <c r="H19" s="5">
        <v>1.9999999999999999E-6</v>
      </c>
      <c r="I19" s="5">
        <v>3.9999999999999998E-6</v>
      </c>
    </row>
    <row r="20" spans="1:9" ht="29.25" customHeight="1" x14ac:dyDescent="0.25">
      <c r="A20" s="5">
        <v>9</v>
      </c>
      <c r="B20" s="49" t="s">
        <v>68</v>
      </c>
      <c r="C20" s="5">
        <v>183</v>
      </c>
      <c r="D20" s="5">
        <v>1</v>
      </c>
      <c r="E20" s="5">
        <v>1.2</v>
      </c>
      <c r="F20" s="5">
        <v>7.6400000000000003E-4</v>
      </c>
      <c r="G20" s="6">
        <v>2.408E-3</v>
      </c>
      <c r="H20" s="5">
        <v>7.6400000000000003E-4</v>
      </c>
      <c r="I20" s="6">
        <v>2.408E-3</v>
      </c>
    </row>
    <row r="21" spans="1:9" ht="29.25" customHeight="1" x14ac:dyDescent="0.25">
      <c r="A21" s="5">
        <v>10</v>
      </c>
      <c r="B21" s="49" t="s">
        <v>10</v>
      </c>
      <c r="C21" s="5">
        <v>184</v>
      </c>
      <c r="D21" s="5">
        <v>1</v>
      </c>
      <c r="E21" s="5">
        <v>1.2</v>
      </c>
      <c r="F21" s="5">
        <v>1.8645999999999999E-2</v>
      </c>
      <c r="G21" s="6">
        <v>4.8286999999999997E-2</v>
      </c>
      <c r="H21" s="5">
        <v>1.8645999999999999E-2</v>
      </c>
      <c r="I21" s="6">
        <v>4.8286999999999997E-2</v>
      </c>
    </row>
    <row r="22" spans="1:9" ht="45" x14ac:dyDescent="0.25">
      <c r="A22" s="5">
        <v>11</v>
      </c>
      <c r="B22" s="49" t="s">
        <v>69</v>
      </c>
      <c r="C22" s="5">
        <v>330</v>
      </c>
      <c r="D22" s="5">
        <v>3</v>
      </c>
      <c r="E22" s="5">
        <v>1.2</v>
      </c>
      <c r="F22" s="5">
        <v>803.40300000000002</v>
      </c>
      <c r="G22" s="5">
        <v>2094.846</v>
      </c>
      <c r="H22" s="5">
        <v>348.06200000000001</v>
      </c>
      <c r="I22" s="5">
        <v>915.80700000000002</v>
      </c>
    </row>
    <row r="23" spans="1:9" ht="30" x14ac:dyDescent="0.25">
      <c r="A23" s="5">
        <v>12</v>
      </c>
      <c r="B23" s="49" t="s">
        <v>17</v>
      </c>
      <c r="C23" s="5">
        <v>322</v>
      </c>
      <c r="D23" s="5">
        <v>2</v>
      </c>
      <c r="E23" s="38" t="s">
        <v>60</v>
      </c>
      <c r="F23" s="5" t="s">
        <v>30</v>
      </c>
      <c r="G23" s="5">
        <v>8.0000000000000002E-3</v>
      </c>
      <c r="H23" s="5" t="s">
        <v>30</v>
      </c>
      <c r="I23" s="5">
        <v>8.0000000000000002E-3</v>
      </c>
    </row>
    <row r="24" spans="1:9" ht="30" x14ac:dyDescent="0.25">
      <c r="A24" s="5">
        <v>13</v>
      </c>
      <c r="B24" s="49" t="s">
        <v>70</v>
      </c>
      <c r="C24" s="5">
        <v>333</v>
      </c>
      <c r="D24" s="5">
        <v>2</v>
      </c>
      <c r="E24" s="38" t="s">
        <v>61</v>
      </c>
      <c r="F24" s="5">
        <v>2.1999999999999999E-2</v>
      </c>
      <c r="G24" s="5" t="s">
        <v>30</v>
      </c>
      <c r="H24" s="5">
        <v>2.1999999999999999E-2</v>
      </c>
      <c r="I24" s="5" t="s">
        <v>30</v>
      </c>
    </row>
    <row r="25" spans="1:9" ht="60" x14ac:dyDescent="0.25">
      <c r="A25" s="5">
        <v>14</v>
      </c>
      <c r="B25" s="49" t="s">
        <v>14</v>
      </c>
      <c r="C25" s="5">
        <v>2902</v>
      </c>
      <c r="D25" s="37">
        <v>3</v>
      </c>
      <c r="E25" s="38" t="s">
        <v>62</v>
      </c>
      <c r="F25" s="5">
        <v>8.8610000000000007</v>
      </c>
      <c r="G25" s="7">
        <v>21.844999999999999</v>
      </c>
      <c r="H25" s="5">
        <v>8.8610000000000007</v>
      </c>
      <c r="I25" s="7">
        <v>21.844999999999999</v>
      </c>
    </row>
    <row r="26" spans="1:9" ht="30" x14ac:dyDescent="0.25">
      <c r="A26" s="5">
        <v>15</v>
      </c>
      <c r="B26" s="51" t="s">
        <v>63</v>
      </c>
      <c r="C26" s="5">
        <v>401</v>
      </c>
      <c r="D26" s="5">
        <v>4</v>
      </c>
      <c r="E26" s="38" t="s">
        <v>64</v>
      </c>
      <c r="F26" s="7">
        <v>7.07</v>
      </c>
      <c r="G26" s="7">
        <v>1.042</v>
      </c>
      <c r="H26" s="7">
        <v>7.07</v>
      </c>
      <c r="I26" s="7">
        <v>1.042</v>
      </c>
    </row>
    <row r="27" spans="1:9" ht="30" x14ac:dyDescent="0.25">
      <c r="A27" s="5">
        <v>16</v>
      </c>
      <c r="B27" s="51" t="s">
        <v>46</v>
      </c>
      <c r="C27" s="5">
        <v>2754</v>
      </c>
      <c r="D27" s="5">
        <v>4</v>
      </c>
      <c r="E27" s="38">
        <v>6003.6007</v>
      </c>
      <c r="F27" s="7">
        <v>0.33600000000000002</v>
      </c>
      <c r="G27" s="7">
        <v>4.63</v>
      </c>
      <c r="H27" s="7">
        <v>0.33600000000000002</v>
      </c>
      <c r="I27" s="7">
        <v>4.63</v>
      </c>
    </row>
    <row r="28" spans="1:9" ht="33" customHeight="1" x14ac:dyDescent="0.25">
      <c r="A28" s="5">
        <v>17</v>
      </c>
      <c r="B28" s="50" t="s">
        <v>65</v>
      </c>
      <c r="C28" s="5">
        <v>337</v>
      </c>
      <c r="D28" s="5">
        <v>4</v>
      </c>
      <c r="E28" s="5" t="s">
        <v>71</v>
      </c>
      <c r="F28" s="5">
        <v>130.03899999999999</v>
      </c>
      <c r="G28" s="7">
        <v>186.86600000000001</v>
      </c>
      <c r="H28" s="5">
        <v>130.03899999999999</v>
      </c>
      <c r="I28" s="7">
        <v>186.86600000000001</v>
      </c>
    </row>
    <row r="29" spans="1:9" ht="45" x14ac:dyDescent="0.25">
      <c r="A29" s="5">
        <v>18</v>
      </c>
      <c r="B29" s="49" t="s">
        <v>72</v>
      </c>
      <c r="C29" s="5">
        <v>342</v>
      </c>
      <c r="D29" s="23">
        <v>2</v>
      </c>
      <c r="E29" s="5">
        <v>4</v>
      </c>
      <c r="F29" s="5" t="s">
        <v>30</v>
      </c>
      <c r="G29" s="7">
        <v>1E-3</v>
      </c>
      <c r="H29" s="5" t="s">
        <v>30</v>
      </c>
      <c r="I29" s="7">
        <v>1E-3</v>
      </c>
    </row>
    <row r="30" spans="1:9" x14ac:dyDescent="0.25">
      <c r="A30" s="5">
        <v>19</v>
      </c>
      <c r="B30" s="49" t="s">
        <v>73</v>
      </c>
      <c r="C30" s="5">
        <v>203</v>
      </c>
      <c r="D30" s="5">
        <v>1</v>
      </c>
      <c r="E30" s="5">
        <v>4</v>
      </c>
      <c r="F30" s="6">
        <v>6.0000000000000002E-5</v>
      </c>
      <c r="G30" s="6">
        <v>1.2400000000000001E-4</v>
      </c>
      <c r="H30" s="6">
        <v>6.0000000000000002E-5</v>
      </c>
      <c r="I30" s="6">
        <v>1.2400000000000001E-4</v>
      </c>
    </row>
    <row r="31" spans="1:9" x14ac:dyDescent="0.25">
      <c r="A31" s="96" t="s">
        <v>74</v>
      </c>
      <c r="B31" s="97"/>
      <c r="C31" s="97"/>
      <c r="D31" s="98"/>
      <c r="E31" s="5" t="s">
        <v>75</v>
      </c>
      <c r="F31" s="5" t="s">
        <v>75</v>
      </c>
      <c r="G31" s="6">
        <f>G15+G17+G19+G20+G21+G30</f>
        <v>5.7561999999999995E-2</v>
      </c>
      <c r="H31" s="5" t="s">
        <v>75</v>
      </c>
      <c r="I31" s="6">
        <f>I15+I17+I19+I20+I21+I30</f>
        <v>5.7561999999999995E-2</v>
      </c>
    </row>
    <row r="32" spans="1:9" x14ac:dyDescent="0.25">
      <c r="A32" s="96" t="s">
        <v>76</v>
      </c>
      <c r="B32" s="97"/>
      <c r="C32" s="97"/>
      <c r="D32" s="98"/>
      <c r="E32" s="5" t="s">
        <v>75</v>
      </c>
      <c r="F32" s="5" t="s">
        <v>75</v>
      </c>
      <c r="G32" s="7">
        <f>G13+G16+G23+G29</f>
        <v>1199.7820000000002</v>
      </c>
      <c r="H32" s="5" t="s">
        <v>75</v>
      </c>
      <c r="I32" s="7">
        <f>I13+I16+I23+I29</f>
        <v>1199.7820000000002</v>
      </c>
    </row>
    <row r="33" spans="1:9" x14ac:dyDescent="0.25">
      <c r="A33" s="96" t="s">
        <v>77</v>
      </c>
      <c r="B33" s="97"/>
      <c r="C33" s="97"/>
      <c r="D33" s="98"/>
      <c r="E33" s="5" t="s">
        <v>75</v>
      </c>
      <c r="F33" s="5" t="s">
        <v>75</v>
      </c>
      <c r="G33" s="7">
        <f>G12+G22+G25</f>
        <v>2311.616</v>
      </c>
      <c r="H33" s="5" t="s">
        <v>75</v>
      </c>
      <c r="I33" s="7">
        <f>I12+I22+I25</f>
        <v>1132.577</v>
      </c>
    </row>
    <row r="34" spans="1:9" ht="15" customHeight="1" x14ac:dyDescent="0.25">
      <c r="A34" s="96" t="s">
        <v>78</v>
      </c>
      <c r="B34" s="97"/>
      <c r="C34" s="97"/>
      <c r="D34" s="98"/>
      <c r="E34" s="10" t="s">
        <v>75</v>
      </c>
      <c r="F34" s="10" t="s">
        <v>75</v>
      </c>
      <c r="G34" s="48">
        <f>G14+G18+G26+G27+G28</f>
        <v>194.39600000000002</v>
      </c>
      <c r="H34" s="10" t="s">
        <v>75</v>
      </c>
      <c r="I34" s="48">
        <f>I14+I18+I26+I27+I28</f>
        <v>194.39600000000002</v>
      </c>
    </row>
    <row r="35" spans="1:9" x14ac:dyDescent="0.25">
      <c r="A35" s="100" t="s">
        <v>79</v>
      </c>
      <c r="B35" s="101"/>
      <c r="C35" s="101"/>
      <c r="D35" s="102"/>
      <c r="E35" s="44" t="s">
        <v>75</v>
      </c>
      <c r="F35" s="44" t="s">
        <v>75</v>
      </c>
      <c r="G35" s="52">
        <f>G31+G32+G33+G34</f>
        <v>3705.8515620000003</v>
      </c>
      <c r="H35" s="44" t="s">
        <v>75</v>
      </c>
      <c r="I35" s="52">
        <f>I31+I32+I33+I34</f>
        <v>2526.8125620000005</v>
      </c>
    </row>
    <row r="37" spans="1:9" x14ac:dyDescent="0.25">
      <c r="A37" s="54" t="s">
        <v>37</v>
      </c>
      <c r="B37" s="54"/>
      <c r="C37" s="54"/>
      <c r="D37" s="54"/>
      <c r="E37" s="54"/>
      <c r="F37" s="54"/>
    </row>
    <row r="39" spans="1:9" x14ac:dyDescent="0.25">
      <c r="A39" s="54" t="s">
        <v>37</v>
      </c>
      <c r="B39" s="54"/>
      <c r="C39" s="54"/>
      <c r="D39" s="54"/>
      <c r="E39" s="54"/>
    </row>
  </sheetData>
  <mergeCells count="24">
    <mergeCell ref="A39:E39"/>
    <mergeCell ref="F5:I5"/>
    <mergeCell ref="A5:D6"/>
    <mergeCell ref="A7:A8"/>
    <mergeCell ref="B7:B8"/>
    <mergeCell ref="D7:D8"/>
    <mergeCell ref="E5:E8"/>
    <mergeCell ref="C7:C8"/>
    <mergeCell ref="A35:D35"/>
    <mergeCell ref="A33:D33"/>
    <mergeCell ref="A37:F37"/>
    <mergeCell ref="A2:I2"/>
    <mergeCell ref="F6:G6"/>
    <mergeCell ref="F7:F8"/>
    <mergeCell ref="G7:G8"/>
    <mergeCell ref="A34:D34"/>
    <mergeCell ref="H4:I4"/>
    <mergeCell ref="A10:I10"/>
    <mergeCell ref="A11:I11"/>
    <mergeCell ref="A31:D31"/>
    <mergeCell ref="A32:D32"/>
    <mergeCell ref="H6:I6"/>
    <mergeCell ref="H7:H8"/>
    <mergeCell ref="I7:I8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  <rowBreaks count="1" manualBreakCount="1">
    <brk id="1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Таблица 14</vt:lpstr>
      <vt:lpstr>Таблица 15</vt:lpstr>
      <vt:lpstr>Таблица 16</vt:lpstr>
      <vt:lpstr>'Таблица 14'!Область_печати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2022-11-10T13:01:55Z</dcterms:modified>
</cp:coreProperties>
</file>